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2012. hathavi munkaidőkeret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<sst xmlns="http://schemas.openxmlformats.org/spreadsheetml/2006/main" count="58" uniqueCount="40">
  <si>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Hó</t>
  </si>
  <si>
    <t>Munkanapok</t>
  </si>
  <si>
    <t>Munkaviszony</t>
  </si>
  <si>
    <t>Hathavi keret</t>
  </si>
  <si>
    <t>Munkaszüneti napok</t>
  </si>
  <si>
    <t>norm.</t>
  </si>
  <si>
    <t>fiz. ü.</t>
  </si>
  <si>
    <t>8 órás</t>
  </si>
  <si>
    <t>6 órás</t>
  </si>
  <si>
    <t>4 órás</t>
  </si>
  <si>
    <t>"Fizetett ünnepek"</t>
  </si>
  <si>
    <t>Január</t>
  </si>
  <si>
    <t>1 nap</t>
  </si>
  <si>
    <t>Február</t>
  </si>
  <si>
    <t>Március</t>
  </si>
  <si>
    <t>Április</t>
  </si>
  <si>
    <t>2 nap</t>
  </si>
  <si>
    <t xml:space="preserve">Május </t>
  </si>
  <si>
    <t>Június</t>
  </si>
  <si>
    <t>Július</t>
  </si>
  <si>
    <t>Augusztus</t>
  </si>
  <si>
    <t>Aug. 20.</t>
  </si>
  <si>
    <t>Szeptember</t>
  </si>
  <si>
    <t>Október</t>
  </si>
  <si>
    <t>November</t>
  </si>
  <si>
    <t xml:space="preserve">Jelmagyarázat: </t>
  </si>
  <si>
    <t>norm.:</t>
  </si>
  <si>
    <t>fiz. ü.:</t>
  </si>
  <si>
    <t>2012. ÉVI HATHAVI MUNKAIDŐKERET SEGÉDLET FIZETETT ÜNNEPEKKEL</t>
  </si>
  <si>
    <t>Jan.1.</t>
  </si>
  <si>
    <r>
      <t>Márc.16.Pihenőnap;</t>
    </r>
    <r>
      <rPr>
        <b/>
        <sz val="10"/>
        <color indexed="10"/>
        <rFont val="Times New Roman CE"/>
        <family val="0"/>
      </rPr>
      <t xml:space="preserve"> Márc.15.; </t>
    </r>
    <r>
      <rPr>
        <b/>
        <sz val="10"/>
        <rFont val="Times New Roman CE"/>
        <family val="0"/>
      </rPr>
      <t>Márc.24.Munkanap</t>
    </r>
  </si>
  <si>
    <r>
      <t xml:space="preserve">Ápr.8.; Ápr.9.; </t>
    </r>
    <r>
      <rPr>
        <b/>
        <sz val="10"/>
        <rFont val="Times New Roman CE"/>
        <family val="0"/>
      </rPr>
      <t xml:space="preserve">Ápr.21.Munkanap; </t>
    </r>
    <r>
      <rPr>
        <b/>
        <sz val="10"/>
        <color indexed="17"/>
        <rFont val="Times New Roman CE"/>
        <family val="0"/>
      </rPr>
      <t>Ápr.30.Pihenőnap;</t>
    </r>
  </si>
  <si>
    <t>3 nap</t>
  </si>
  <si>
    <t>Máj. 1.; Máj.27; Máj.28;</t>
  </si>
  <si>
    <r>
      <rPr>
        <b/>
        <sz val="10"/>
        <color indexed="17"/>
        <rFont val="Times New Roman CE"/>
        <family val="0"/>
      </rPr>
      <t xml:space="preserve">Okt.22.Pihenőnap; </t>
    </r>
    <r>
      <rPr>
        <b/>
        <sz val="10"/>
        <color indexed="10"/>
        <rFont val="Times New Roman CE"/>
        <family val="0"/>
      </rPr>
      <t xml:space="preserve">Okt.23.; </t>
    </r>
    <r>
      <rPr>
        <b/>
        <sz val="10"/>
        <rFont val="Times New Roman CE"/>
        <family val="0"/>
      </rPr>
      <t xml:space="preserve">Okt.27.Munkanap; </t>
    </r>
  </si>
  <si>
    <r>
      <t xml:space="preserve">Nov. 1.; </t>
    </r>
    <r>
      <rPr>
        <b/>
        <sz val="10"/>
        <color indexed="17"/>
        <rFont val="Times New Roman CE"/>
        <family val="0"/>
      </rPr>
      <t>Nov.2.Pihenőnap;</t>
    </r>
    <r>
      <rPr>
        <b/>
        <sz val="10"/>
        <color indexed="10"/>
        <rFont val="Times New Roman CE"/>
        <family val="0"/>
      </rPr>
      <t xml:space="preserve"> </t>
    </r>
    <r>
      <rPr>
        <b/>
        <sz val="10"/>
        <rFont val="Times New Roman CE"/>
        <family val="0"/>
      </rPr>
      <t>Nov.10.Munkanap</t>
    </r>
  </si>
  <si>
    <t>normál munkaviszony hétfőtől - péntekig dolgozók esetén</t>
  </si>
  <si>
    <t>fizetett ünnep - munkaszüneti napok</t>
  </si>
  <si>
    <r>
      <rPr>
        <b/>
        <sz val="10"/>
        <rFont val="Times New Roman CE"/>
        <family val="0"/>
      </rPr>
      <t xml:space="preserve">Dec.1.Munkanap; Dec.15.Munkanap; </t>
    </r>
    <r>
      <rPr>
        <b/>
        <sz val="10"/>
        <color indexed="17"/>
        <rFont val="Times New Roman CE"/>
        <family val="0"/>
      </rPr>
      <t xml:space="preserve">Dec.24.Pihenőnap; </t>
    </r>
    <r>
      <rPr>
        <b/>
        <sz val="10"/>
        <color indexed="10"/>
        <rFont val="Times New Roman CE"/>
        <family val="0"/>
      </rPr>
      <t>Dec.25.; Dec.26.;</t>
    </r>
    <r>
      <rPr>
        <b/>
        <sz val="10"/>
        <color indexed="17"/>
        <rFont val="Times New Roman CE"/>
        <family val="0"/>
      </rPr>
      <t xml:space="preserve"> </t>
    </r>
    <r>
      <rPr>
        <b/>
        <sz val="10"/>
        <color indexed="17"/>
        <rFont val="Times New Roman CE"/>
        <family val="0"/>
      </rPr>
      <t>Dec.31.Pihenőnap</t>
    </r>
  </si>
  <si>
    <t>December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</si>
</sst>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sz val="12"/>
      <name val="Times New Roman CE"/>
      <family val="1"/>
    </font>
    <font>
      <sz val="12"/>
      <color indexed="10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17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9" fontId="24" fillId="11" borderId="1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24" fillId="11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9" fontId="24" fillId="11" borderId="16" xfId="0" applyNumberFormat="1" applyFont="1" applyFill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6" fillId="11" borderId="18" xfId="0" applyFont="1" applyFill="1" applyBorder="1" applyAlignment="1">
      <alignment horizontal="center"/>
    </xf>
    <xf numFmtId="0" fontId="26" fillId="11" borderId="19" xfId="0" applyFont="1" applyFill="1" applyBorder="1" applyAlignment="1">
      <alignment horizontal="center"/>
    </xf>
    <xf numFmtId="49" fontId="27" fillId="0" borderId="20" xfId="0" applyNumberFormat="1" applyFont="1" applyBorder="1" applyAlignment="1">
      <alignment horizontal="center" wrapText="1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6" fillId="11" borderId="23" xfId="0" applyFont="1" applyFill="1" applyBorder="1" applyAlignment="1">
      <alignment horizontal="center"/>
    </xf>
    <xf numFmtId="0" fontId="26" fillId="11" borderId="24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5" fillId="0" borderId="21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6" fillId="11" borderId="23" xfId="0" applyFont="1" applyFill="1" applyBorder="1" applyAlignment="1">
      <alignment horizontal="center" vertical="center"/>
    </xf>
    <xf numFmtId="0" fontId="26" fillId="11" borderId="24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wrapText="1"/>
    </xf>
    <xf numFmtId="0" fontId="25" fillId="0" borderId="21" xfId="0" applyFont="1" applyBorder="1" applyAlignment="1">
      <alignment horizontal="left" vertical="center"/>
    </xf>
    <xf numFmtId="0" fontId="26" fillId="11" borderId="25" xfId="0" applyFont="1" applyFill="1" applyBorder="1" applyAlignment="1">
      <alignment horizontal="center" vertical="center"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6" fillId="11" borderId="28" xfId="0" applyFont="1" applyFill="1" applyBorder="1" applyAlignment="1">
      <alignment horizontal="center"/>
    </xf>
    <xf numFmtId="0" fontId="26" fillId="11" borderId="29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49" fontId="27" fillId="0" borderId="28" xfId="0" applyNumberFormat="1" applyFont="1" applyBorder="1" applyAlignment="1">
      <alignment horizontal="center" wrapText="1"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 horizontal="center"/>
    </xf>
    <xf numFmtId="0" fontId="26" fillId="11" borderId="31" xfId="0" applyFont="1" applyFill="1" applyBorder="1" applyAlignment="1">
      <alignment horizontal="center"/>
    </xf>
    <xf numFmtId="0" fontId="21" fillId="0" borderId="31" xfId="0" applyFont="1" applyBorder="1" applyAlignment="1">
      <alignment/>
    </xf>
    <xf numFmtId="0" fontId="24" fillId="11" borderId="31" xfId="0" applyFont="1" applyFill="1" applyBorder="1" applyAlignment="1">
      <alignment/>
    </xf>
    <xf numFmtId="0" fontId="21" fillId="0" borderId="31" xfId="0" applyFont="1" applyBorder="1" applyAlignment="1">
      <alignment horizontal="center"/>
    </xf>
    <xf numFmtId="49" fontId="27" fillId="0" borderId="32" xfId="0" applyNumberFormat="1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6" fillId="11" borderId="20" xfId="0" applyFont="1" applyFill="1" applyBorder="1" applyAlignment="1">
      <alignment horizontal="center"/>
    </xf>
    <xf numFmtId="0" fontId="26" fillId="11" borderId="25" xfId="0" applyFont="1" applyFill="1" applyBorder="1" applyAlignment="1">
      <alignment horizontal="center"/>
    </xf>
    <xf numFmtId="49" fontId="27" fillId="0" borderId="25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/>
    </xf>
    <xf numFmtId="0" fontId="25" fillId="0" borderId="27" xfId="0" applyFont="1" applyBorder="1" applyAlignment="1">
      <alignment horizontal="center" vertical="center"/>
    </xf>
    <xf numFmtId="0" fontId="26" fillId="11" borderId="29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9" fontId="23" fillId="0" borderId="14" xfId="0" applyNumberFormat="1" applyFont="1" applyBorder="1" applyAlignment="1">
      <alignment horizontal="center" wrapText="1"/>
    </xf>
    <xf numFmtId="0" fontId="21" fillId="0" borderId="33" xfId="0" applyFont="1" applyBorder="1" applyAlignment="1">
      <alignment horizontal="center"/>
    </xf>
    <xf numFmtId="49" fontId="27" fillId="0" borderId="34" xfId="0" applyNumberFormat="1" applyFont="1" applyBorder="1" applyAlignment="1">
      <alignment horizontal="center" wrapText="1"/>
    </xf>
    <xf numFmtId="0" fontId="21" fillId="0" borderId="33" xfId="0" applyFont="1" applyBorder="1" applyAlignment="1">
      <alignment horizontal="center" vertical="center"/>
    </xf>
    <xf numFmtId="49" fontId="27" fillId="0" borderId="34" xfId="0" applyNumberFormat="1" applyFont="1" applyBorder="1" applyAlignment="1">
      <alignment horizontal="center" vertical="center" wrapText="1"/>
    </xf>
    <xf numFmtId="0" fontId="26" fillId="11" borderId="28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4" fillId="11" borderId="40" xfId="0" applyFont="1" applyFill="1" applyBorder="1" applyAlignment="1">
      <alignment horizontal="center"/>
    </xf>
    <xf numFmtId="0" fontId="24" fillId="11" borderId="41" xfId="0" applyFont="1" applyFill="1" applyBorder="1" applyAlignment="1">
      <alignment horizontal="center"/>
    </xf>
    <xf numFmtId="0" fontId="24" fillId="11" borderId="42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S6" sqref="S6"/>
    </sheetView>
  </sheetViews>
  <sheetFormatPr defaultColWidth="9.00390625" defaultRowHeight="12.75"/>
  <cols>
    <col min="1" max="1" width="11.25390625" style="53" bestFit="1" customWidth="1"/>
    <col min="2" max="4" width="7.75390625" style="53" customWidth="1"/>
    <col min="5" max="5" width="7.75390625" style="54" customWidth="1"/>
    <col min="6" max="6" width="7.75390625" style="53" customWidth="1"/>
    <col min="7" max="7" width="7.75390625" style="54" customWidth="1"/>
    <col min="8" max="8" width="7.75390625" style="56" customWidth="1"/>
    <col min="9" max="9" width="7.75390625" style="57" customWidth="1"/>
    <col min="10" max="15" width="7.75390625" style="1" customWidth="1"/>
    <col min="16" max="16" width="6.125" style="1" bestFit="1" customWidth="1"/>
    <col min="17" max="17" width="17.375" style="1" customWidth="1"/>
    <col min="18" max="16384" width="9.125" style="1" customWidth="1"/>
  </cols>
  <sheetData>
    <row r="1" spans="1:17" ht="12.75" customHeight="1">
      <c r="A1" s="78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ht="13.5" customHeight="1" thickBo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s="4" customFormat="1" ht="16.5" thickBot="1">
      <c r="A3" s="2" t="s">
        <v>0</v>
      </c>
      <c r="B3" s="84" t="s">
        <v>1</v>
      </c>
      <c r="C3" s="85"/>
      <c r="D3" s="86" t="s">
        <v>2</v>
      </c>
      <c r="E3" s="87"/>
      <c r="F3" s="86" t="s">
        <v>3</v>
      </c>
      <c r="G3" s="87"/>
      <c r="H3" s="86" t="s">
        <v>2</v>
      </c>
      <c r="I3" s="87"/>
      <c r="J3" s="86" t="s">
        <v>3</v>
      </c>
      <c r="K3" s="87"/>
      <c r="L3" s="86" t="s">
        <v>2</v>
      </c>
      <c r="M3" s="87"/>
      <c r="N3" s="86" t="s">
        <v>3</v>
      </c>
      <c r="O3" s="87"/>
      <c r="P3" s="68" t="s">
        <v>4</v>
      </c>
      <c r="Q3" s="69"/>
    </row>
    <row r="4" spans="1:17" s="4" customFormat="1" ht="16.5" thickBot="1">
      <c r="A4" s="5"/>
      <c r="B4" s="6" t="s">
        <v>5</v>
      </c>
      <c r="C4" s="7" t="s">
        <v>6</v>
      </c>
      <c r="D4" s="8" t="s">
        <v>7</v>
      </c>
      <c r="E4" s="9" t="s">
        <v>6</v>
      </c>
      <c r="F4" s="10" t="s">
        <v>7</v>
      </c>
      <c r="G4" s="11" t="s">
        <v>6</v>
      </c>
      <c r="H4" s="8" t="s">
        <v>8</v>
      </c>
      <c r="I4" s="9" t="s">
        <v>6</v>
      </c>
      <c r="J4" s="10" t="s">
        <v>8</v>
      </c>
      <c r="K4" s="11" t="s">
        <v>6</v>
      </c>
      <c r="L4" s="8" t="s">
        <v>9</v>
      </c>
      <c r="M4" s="9" t="s">
        <v>6</v>
      </c>
      <c r="N4" s="10" t="s">
        <v>9</v>
      </c>
      <c r="O4" s="11" t="s">
        <v>6</v>
      </c>
      <c r="P4" s="76" t="s">
        <v>10</v>
      </c>
      <c r="Q4" s="77"/>
    </row>
    <row r="5" spans="1:17" ht="15.75">
      <c r="A5" s="12" t="s">
        <v>11</v>
      </c>
      <c r="B5" s="13">
        <v>22</v>
      </c>
      <c r="C5" s="14"/>
      <c r="D5" s="13">
        <f>SUM(B5*8)</f>
        <v>176</v>
      </c>
      <c r="E5" s="15">
        <f aca="true" t="shared" si="0" ref="E5:E10">SUM((B5+C5)*8)</f>
        <v>176</v>
      </c>
      <c r="F5" s="70">
        <f>SUM(D5:D10)</f>
        <v>1008</v>
      </c>
      <c r="G5" s="73">
        <f>SUM(E5:E10)</f>
        <v>1040</v>
      </c>
      <c r="H5" s="13">
        <f aca="true" t="shared" si="1" ref="H5:H10">SUM(B5*6)</f>
        <v>132</v>
      </c>
      <c r="I5" s="15">
        <f aca="true" t="shared" si="2" ref="I5:I10">SUM((B5+C5)*6)</f>
        <v>132</v>
      </c>
      <c r="J5" s="70">
        <f>SUM(H5:H10)</f>
        <v>756</v>
      </c>
      <c r="K5" s="73">
        <f>SUM(I5:I10)</f>
        <v>780</v>
      </c>
      <c r="L5" s="13">
        <f aca="true" t="shared" si="3" ref="L5:L10">SUM(B5*4)</f>
        <v>88</v>
      </c>
      <c r="M5" s="15">
        <f aca="true" t="shared" si="4" ref="M5:M10">SUM((B5+C5)*4)</f>
        <v>88</v>
      </c>
      <c r="N5" s="70">
        <f>SUM(L5:L10)</f>
        <v>504</v>
      </c>
      <c r="O5" s="73">
        <f>SUM(M5:M10)</f>
        <v>520</v>
      </c>
      <c r="P5" s="3" t="s">
        <v>12</v>
      </c>
      <c r="Q5" s="16" t="s">
        <v>29</v>
      </c>
    </row>
    <row r="6" spans="1:17" ht="15.75">
      <c r="A6" s="17" t="s">
        <v>13</v>
      </c>
      <c r="B6" s="18">
        <v>21</v>
      </c>
      <c r="C6" s="19"/>
      <c r="D6" s="18">
        <f>SUM(B6*8)</f>
        <v>168</v>
      </c>
      <c r="E6" s="20">
        <f t="shared" si="0"/>
        <v>168</v>
      </c>
      <c r="F6" s="71"/>
      <c r="G6" s="74"/>
      <c r="H6" s="18">
        <f t="shared" si="1"/>
        <v>126</v>
      </c>
      <c r="I6" s="20">
        <f t="shared" si="2"/>
        <v>126</v>
      </c>
      <c r="J6" s="71"/>
      <c r="K6" s="74"/>
      <c r="L6" s="18">
        <f t="shared" si="3"/>
        <v>84</v>
      </c>
      <c r="M6" s="20">
        <f t="shared" si="4"/>
        <v>84</v>
      </c>
      <c r="N6" s="71"/>
      <c r="O6" s="74"/>
      <c r="P6" s="6"/>
      <c r="Q6" s="60"/>
    </row>
    <row r="7" spans="1:17" ht="38.25">
      <c r="A7" s="22" t="s">
        <v>14</v>
      </c>
      <c r="B7" s="23">
        <v>21</v>
      </c>
      <c r="C7" s="24">
        <v>1</v>
      </c>
      <c r="D7" s="23">
        <f>+B7*8</f>
        <v>168</v>
      </c>
      <c r="E7" s="25">
        <f t="shared" si="0"/>
        <v>176</v>
      </c>
      <c r="F7" s="71"/>
      <c r="G7" s="74"/>
      <c r="H7" s="23">
        <f t="shared" si="1"/>
        <v>126</v>
      </c>
      <c r="I7" s="25">
        <f t="shared" si="2"/>
        <v>132</v>
      </c>
      <c r="J7" s="71"/>
      <c r="K7" s="74"/>
      <c r="L7" s="23">
        <f t="shared" si="3"/>
        <v>84</v>
      </c>
      <c r="M7" s="25">
        <f t="shared" si="4"/>
        <v>88</v>
      </c>
      <c r="N7" s="71"/>
      <c r="O7" s="74"/>
      <c r="P7" s="26" t="s">
        <v>12</v>
      </c>
      <c r="Q7" s="27" t="s">
        <v>30</v>
      </c>
    </row>
    <row r="8" spans="1:17" ht="39">
      <c r="A8" s="17" t="s">
        <v>15</v>
      </c>
      <c r="B8" s="18">
        <v>20</v>
      </c>
      <c r="C8" s="19">
        <v>1</v>
      </c>
      <c r="D8" s="18">
        <f>+B8*8</f>
        <v>160</v>
      </c>
      <c r="E8" s="20">
        <f t="shared" si="0"/>
        <v>168</v>
      </c>
      <c r="F8" s="71"/>
      <c r="G8" s="74"/>
      <c r="H8" s="18">
        <f t="shared" si="1"/>
        <v>120</v>
      </c>
      <c r="I8" s="20">
        <f t="shared" si="2"/>
        <v>126</v>
      </c>
      <c r="J8" s="71"/>
      <c r="K8" s="74"/>
      <c r="L8" s="18">
        <f t="shared" si="3"/>
        <v>80</v>
      </c>
      <c r="M8" s="20">
        <f t="shared" si="4"/>
        <v>84</v>
      </c>
      <c r="N8" s="71"/>
      <c r="O8" s="74"/>
      <c r="P8" s="21" t="s">
        <v>16</v>
      </c>
      <c r="Q8" s="28" t="s">
        <v>31</v>
      </c>
    </row>
    <row r="9" spans="1:17" ht="26.25">
      <c r="A9" s="29" t="s">
        <v>17</v>
      </c>
      <c r="B9" s="23">
        <v>21</v>
      </c>
      <c r="C9" s="30">
        <v>2</v>
      </c>
      <c r="D9" s="23">
        <f>+B9*8</f>
        <v>168</v>
      </c>
      <c r="E9" s="25">
        <f t="shared" si="0"/>
        <v>184</v>
      </c>
      <c r="F9" s="71"/>
      <c r="G9" s="74"/>
      <c r="H9" s="23">
        <f t="shared" si="1"/>
        <v>126</v>
      </c>
      <c r="I9" s="25">
        <f t="shared" si="2"/>
        <v>138</v>
      </c>
      <c r="J9" s="71"/>
      <c r="K9" s="74"/>
      <c r="L9" s="23">
        <f t="shared" si="3"/>
        <v>84</v>
      </c>
      <c r="M9" s="25">
        <f t="shared" si="4"/>
        <v>92</v>
      </c>
      <c r="N9" s="71"/>
      <c r="O9" s="74"/>
      <c r="P9" s="61" t="s">
        <v>32</v>
      </c>
      <c r="Q9" s="62" t="s">
        <v>33</v>
      </c>
    </row>
    <row r="10" spans="1:17" ht="16.5" thickBot="1">
      <c r="A10" s="31" t="s">
        <v>18</v>
      </c>
      <c r="B10" s="32">
        <v>21</v>
      </c>
      <c r="C10" s="33"/>
      <c r="D10" s="32">
        <f>+B10*8</f>
        <v>168</v>
      </c>
      <c r="E10" s="34">
        <f t="shared" si="0"/>
        <v>168</v>
      </c>
      <c r="F10" s="72"/>
      <c r="G10" s="75"/>
      <c r="H10" s="32">
        <f t="shared" si="1"/>
        <v>126</v>
      </c>
      <c r="I10" s="34">
        <f t="shared" si="2"/>
        <v>126</v>
      </c>
      <c r="J10" s="72"/>
      <c r="K10" s="75"/>
      <c r="L10" s="32">
        <f t="shared" si="3"/>
        <v>84</v>
      </c>
      <c r="M10" s="34">
        <f t="shared" si="4"/>
        <v>84</v>
      </c>
      <c r="N10" s="72"/>
      <c r="O10" s="75"/>
      <c r="P10" s="35"/>
      <c r="Q10" s="36"/>
    </row>
    <row r="11" spans="1:17" s="44" customFormat="1" ht="16.5" thickBot="1">
      <c r="A11" s="37"/>
      <c r="B11" s="38"/>
      <c r="C11" s="39"/>
      <c r="D11" s="38"/>
      <c r="E11" s="39"/>
      <c r="F11" s="40"/>
      <c r="G11" s="41"/>
      <c r="H11" s="38"/>
      <c r="I11" s="39"/>
      <c r="J11" s="40"/>
      <c r="K11" s="41"/>
      <c r="L11" s="38"/>
      <c r="M11" s="39"/>
      <c r="N11" s="40"/>
      <c r="O11" s="41"/>
      <c r="P11" s="42"/>
      <c r="Q11" s="43"/>
    </row>
    <row r="12" spans="1:17" ht="15.75">
      <c r="A12" s="12" t="s">
        <v>19</v>
      </c>
      <c r="B12" s="13">
        <v>22</v>
      </c>
      <c r="C12" s="45"/>
      <c r="D12" s="13">
        <f aca="true" t="shared" si="5" ref="D12:D17">+B12*8</f>
        <v>176</v>
      </c>
      <c r="E12" s="15">
        <f aca="true" t="shared" si="6" ref="E12:E17">SUM((B12+C12)*8)</f>
        <v>176</v>
      </c>
      <c r="F12" s="70">
        <f>SUM(D12:D17)</f>
        <v>1008</v>
      </c>
      <c r="G12" s="73">
        <f>SUM(E12:E17)</f>
        <v>1048</v>
      </c>
      <c r="H12" s="13">
        <f aca="true" t="shared" si="7" ref="H12:H17">SUM(B12*6)</f>
        <v>132</v>
      </c>
      <c r="I12" s="15">
        <f aca="true" t="shared" si="8" ref="I12:I17">SUM((B12+C12)*6)</f>
        <v>132</v>
      </c>
      <c r="J12" s="70">
        <f>SUM(H12:H17)</f>
        <v>756</v>
      </c>
      <c r="K12" s="73">
        <f>SUM(I12:I17)</f>
        <v>786</v>
      </c>
      <c r="L12" s="13">
        <f aca="true" t="shared" si="9" ref="L12:L17">SUM(B12*4)</f>
        <v>88</v>
      </c>
      <c r="M12" s="15">
        <f aca="true" t="shared" si="10" ref="M12:M17">SUM((B12+C12)*4)</f>
        <v>88</v>
      </c>
      <c r="N12" s="70">
        <f>SUM(L12:L17)</f>
        <v>504</v>
      </c>
      <c r="O12" s="73">
        <f>SUM(M12:M17)</f>
        <v>524</v>
      </c>
      <c r="P12" s="3"/>
      <c r="Q12" s="16"/>
    </row>
    <row r="13" spans="1:17" ht="15.75">
      <c r="A13" s="17" t="s">
        <v>20</v>
      </c>
      <c r="B13" s="18">
        <v>22</v>
      </c>
      <c r="C13" s="46">
        <v>1</v>
      </c>
      <c r="D13" s="18">
        <f t="shared" si="5"/>
        <v>176</v>
      </c>
      <c r="E13" s="20">
        <f t="shared" si="6"/>
        <v>184</v>
      </c>
      <c r="F13" s="71"/>
      <c r="G13" s="74"/>
      <c r="H13" s="18">
        <f t="shared" si="7"/>
        <v>132</v>
      </c>
      <c r="I13" s="20">
        <f t="shared" si="8"/>
        <v>138</v>
      </c>
      <c r="J13" s="71"/>
      <c r="K13" s="74"/>
      <c r="L13" s="18">
        <f t="shared" si="9"/>
        <v>88</v>
      </c>
      <c r="M13" s="20">
        <f t="shared" si="10"/>
        <v>92</v>
      </c>
      <c r="N13" s="71"/>
      <c r="O13" s="74"/>
      <c r="P13" s="21" t="s">
        <v>12</v>
      </c>
      <c r="Q13" s="28" t="s">
        <v>21</v>
      </c>
    </row>
    <row r="14" spans="1:17" ht="15.75">
      <c r="A14" s="17" t="s">
        <v>22</v>
      </c>
      <c r="B14" s="18">
        <v>20</v>
      </c>
      <c r="C14" s="46"/>
      <c r="D14" s="18">
        <f t="shared" si="5"/>
        <v>160</v>
      </c>
      <c r="E14" s="20">
        <f t="shared" si="6"/>
        <v>160</v>
      </c>
      <c r="F14" s="71"/>
      <c r="G14" s="74"/>
      <c r="H14" s="18">
        <f t="shared" si="7"/>
        <v>120</v>
      </c>
      <c r="I14" s="20">
        <f t="shared" si="8"/>
        <v>120</v>
      </c>
      <c r="J14" s="71"/>
      <c r="K14" s="74"/>
      <c r="L14" s="18">
        <f t="shared" si="9"/>
        <v>80</v>
      </c>
      <c r="M14" s="20">
        <f t="shared" si="10"/>
        <v>80</v>
      </c>
      <c r="N14" s="71"/>
      <c r="O14" s="74"/>
      <c r="P14" s="21"/>
      <c r="Q14" s="28"/>
    </row>
    <row r="15" spans="1:17" ht="38.25">
      <c r="A15" s="22" t="s">
        <v>23</v>
      </c>
      <c r="B15" s="23">
        <v>22</v>
      </c>
      <c r="C15" s="30">
        <v>1</v>
      </c>
      <c r="D15" s="23">
        <f t="shared" si="5"/>
        <v>176</v>
      </c>
      <c r="E15" s="25">
        <f t="shared" si="6"/>
        <v>184</v>
      </c>
      <c r="F15" s="71"/>
      <c r="G15" s="74"/>
      <c r="H15" s="23">
        <f t="shared" si="7"/>
        <v>132</v>
      </c>
      <c r="I15" s="25">
        <f t="shared" si="8"/>
        <v>138</v>
      </c>
      <c r="J15" s="71"/>
      <c r="K15" s="74"/>
      <c r="L15" s="23">
        <f t="shared" si="9"/>
        <v>88</v>
      </c>
      <c r="M15" s="25">
        <f t="shared" si="10"/>
        <v>92</v>
      </c>
      <c r="N15" s="71"/>
      <c r="O15" s="74"/>
      <c r="P15" s="26" t="s">
        <v>12</v>
      </c>
      <c r="Q15" s="47" t="s">
        <v>34</v>
      </c>
    </row>
    <row r="16" spans="1:17" ht="38.25">
      <c r="A16" s="22" t="s">
        <v>24</v>
      </c>
      <c r="B16" s="23">
        <v>21</v>
      </c>
      <c r="C16" s="30">
        <v>1</v>
      </c>
      <c r="D16" s="23">
        <f t="shared" si="5"/>
        <v>168</v>
      </c>
      <c r="E16" s="25">
        <f t="shared" si="6"/>
        <v>176</v>
      </c>
      <c r="F16" s="71"/>
      <c r="G16" s="74"/>
      <c r="H16" s="23">
        <f t="shared" si="7"/>
        <v>126</v>
      </c>
      <c r="I16" s="25">
        <f t="shared" si="8"/>
        <v>132</v>
      </c>
      <c r="J16" s="71"/>
      <c r="K16" s="74"/>
      <c r="L16" s="23">
        <f t="shared" si="9"/>
        <v>84</v>
      </c>
      <c r="M16" s="25">
        <f t="shared" si="10"/>
        <v>88</v>
      </c>
      <c r="N16" s="71"/>
      <c r="O16" s="74"/>
      <c r="P16" s="63" t="s">
        <v>12</v>
      </c>
      <c r="Q16" s="64" t="s">
        <v>35</v>
      </c>
    </row>
    <row r="17" spans="1:17" ht="64.5" thickBot="1">
      <c r="A17" s="48" t="s">
        <v>39</v>
      </c>
      <c r="B17" s="49">
        <v>19</v>
      </c>
      <c r="C17" s="65">
        <v>2</v>
      </c>
      <c r="D17" s="49">
        <f t="shared" si="5"/>
        <v>152</v>
      </c>
      <c r="E17" s="50">
        <f t="shared" si="6"/>
        <v>168</v>
      </c>
      <c r="F17" s="72"/>
      <c r="G17" s="75"/>
      <c r="H17" s="49">
        <f t="shared" si="7"/>
        <v>114</v>
      </c>
      <c r="I17" s="50">
        <f t="shared" si="8"/>
        <v>126</v>
      </c>
      <c r="J17" s="72"/>
      <c r="K17" s="75"/>
      <c r="L17" s="49">
        <f t="shared" si="9"/>
        <v>76</v>
      </c>
      <c r="M17" s="50">
        <f t="shared" si="10"/>
        <v>84</v>
      </c>
      <c r="N17" s="72"/>
      <c r="O17" s="75"/>
      <c r="P17" s="51" t="s">
        <v>16</v>
      </c>
      <c r="Q17" s="36" t="s">
        <v>38</v>
      </c>
    </row>
    <row r="19" spans="1:15" ht="15.75">
      <c r="A19" s="52" t="s">
        <v>25</v>
      </c>
      <c r="G19" s="53"/>
      <c r="H19" s="53"/>
      <c r="I19" s="53"/>
      <c r="J19" s="53"/>
      <c r="K19" s="53"/>
      <c r="L19" s="53"/>
      <c r="M19" s="53"/>
      <c r="N19" s="53"/>
      <c r="O19" s="53"/>
    </row>
    <row r="20" spans="1:5" ht="15.75">
      <c r="A20" s="1"/>
      <c r="B20" s="52"/>
      <c r="C20" s="52"/>
      <c r="D20" s="52"/>
      <c r="E20" s="55"/>
    </row>
    <row r="21" spans="1:5" ht="15.75">
      <c r="A21" s="58"/>
      <c r="B21" s="58" t="s">
        <v>26</v>
      </c>
      <c r="C21" s="52" t="s">
        <v>36</v>
      </c>
      <c r="D21" s="52"/>
      <c r="E21" s="55"/>
    </row>
    <row r="22" spans="1:5" ht="15.75">
      <c r="A22" s="59"/>
      <c r="B22" s="59" t="s">
        <v>27</v>
      </c>
      <c r="C22" s="52" t="s">
        <v>37</v>
      </c>
      <c r="D22" s="52"/>
      <c r="E22" s="55"/>
    </row>
    <row r="23" spans="1:3" ht="15.75">
      <c r="A23" s="66"/>
      <c r="B23" s="67"/>
      <c r="C23" s="52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</sheetData>
  <sheetProtection/>
  <mergeCells count="22">
    <mergeCell ref="F5:F10"/>
    <mergeCell ref="G5:G10"/>
    <mergeCell ref="J5:J10"/>
    <mergeCell ref="K5:K10"/>
    <mergeCell ref="F12:F17"/>
    <mergeCell ref="G12:G17"/>
    <mergeCell ref="L3:M3"/>
    <mergeCell ref="N12:N17"/>
    <mergeCell ref="O12:O17"/>
    <mergeCell ref="O5:O10"/>
    <mergeCell ref="N5:N10"/>
    <mergeCell ref="N3:O3"/>
    <mergeCell ref="P3:Q3"/>
    <mergeCell ref="J12:J17"/>
    <mergeCell ref="K12:K17"/>
    <mergeCell ref="P4:Q4"/>
    <mergeCell ref="A1:Q2"/>
    <mergeCell ref="B3:C3"/>
    <mergeCell ref="D3:E3"/>
    <mergeCell ref="F3:G3"/>
    <mergeCell ref="H3:I3"/>
    <mergeCell ref="J3:K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  <headerFooter alignWithMargins="0">
    <oddFooter>&amp;R&amp;"Times New Roman,Félkövér"&amp;12Munkaügyi Fórum&amp;"Times New Roman,Normál"
www.munkaugyiforum.hu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</dc:creator>
  <cp:keywords/>
  <dc:description/>
  <cp:lastModifiedBy>Katalin</cp:lastModifiedBy>
  <cp:lastPrinted>2011-11-23T14:03:28Z</cp:lastPrinted>
  <dcterms:created xsi:type="dcterms:W3CDTF">2010-12-15T11:00:31Z</dcterms:created>
  <dcterms:modified xsi:type="dcterms:W3CDTF">2012-09-10T11:07:01Z</dcterms:modified>
  <cp:category/>
  <cp:version/>
  <cp:contentType/>
  <cp:contentStatus/>
</cp:coreProperties>
</file>